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ate1904="1"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c2d4433d388cb84f/Meus documentos/UnB/PPG ECL/Vice-coordenação/"/>
    </mc:Choice>
  </mc:AlternateContent>
  <xr:revisionPtr revIDLastSave="9" documentId="8_{6B33889C-F73D-401F-A46C-5F9BA4380215}" xr6:coauthVersionLast="47" xr6:coauthVersionMax="47" xr10:uidLastSave="{44BDBD6D-7767-41FF-97A7-CA66E31FF502}"/>
  <bookViews>
    <workbookView xWindow="-108" yWindow="-108" windowWidth="23256" windowHeight="12456" tabRatio="500" xr2:uid="{00000000-000D-0000-FFFF-FFFF00000000}"/>
  </bookViews>
  <sheets>
    <sheet name="Credenciamento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18" i="1" l="1"/>
  <c r="A40" i="1"/>
  <c r="G18" i="1"/>
  <c r="F18" i="1"/>
  <c r="E18" i="1"/>
  <c r="D18" i="1"/>
  <c r="C18" i="1"/>
  <c r="B18" i="1"/>
  <c r="H17" i="1"/>
  <c r="H16" i="1"/>
  <c r="H15" i="1"/>
  <c r="H14" i="1"/>
  <c r="B29" i="1" l="1"/>
  <c r="F29" i="1"/>
  <c r="G12" i="1"/>
  <c r="F12" i="1"/>
  <c r="E12" i="1"/>
  <c r="D12" i="1"/>
  <c r="C12" i="1"/>
  <c r="B12" i="1"/>
  <c r="B28" i="1"/>
  <c r="F28" i="1"/>
  <c r="F32" i="1" s="1"/>
  <c r="B32" i="1" l="1"/>
</calcChain>
</file>

<file path=xl/sharedStrings.xml><?xml version="1.0" encoding="utf-8"?>
<sst xmlns="http://schemas.openxmlformats.org/spreadsheetml/2006/main" count="29" uniqueCount="27">
  <si>
    <t>Universidade de Brasília</t>
  </si>
  <si>
    <t>Programa de Pós-Graduação em Ecologia</t>
  </si>
  <si>
    <t>Formulário para credenciamento pleno</t>
  </si>
  <si>
    <t>Tempo de doutoramento (anos)</t>
  </si>
  <si>
    <t>Total</t>
  </si>
  <si>
    <t>* não considerar artigos no prelo</t>
  </si>
  <si>
    <t xml:space="preserve">Número de orientações concluídas  </t>
  </si>
  <si>
    <t>MESTRADO =&gt;</t>
  </si>
  <si>
    <t>DOUTORADO =&gt;</t>
  </si>
  <si>
    <t>Itens para avaliação</t>
  </si>
  <si>
    <t>Nivel Mestrado</t>
  </si>
  <si>
    <t>Nível Doutorado</t>
  </si>
  <si>
    <t>Pontuação</t>
  </si>
  <si>
    <t>Produção Qualis A</t>
  </si>
  <si>
    <t>Orientação</t>
  </si>
  <si>
    <t>-</t>
  </si>
  <si>
    <t>Resultado</t>
  </si>
  <si>
    <t>Nome:_________________________________________</t>
  </si>
  <si>
    <t>Assinatura__________________________________</t>
  </si>
  <si>
    <t>Percentil Scopus</t>
  </si>
  <si>
    <r>
      <t xml:space="preserve">Número de trabalhos científicos publicados nos últimos </t>
    </r>
    <r>
      <rPr>
        <b/>
        <sz val="11"/>
        <rFont val="Arial"/>
        <family val="2"/>
        <charset val="1"/>
      </rPr>
      <t>CINCO anos</t>
    </r>
    <r>
      <rPr>
        <sz val="11"/>
        <rFont val="Arial"/>
        <family val="2"/>
        <charset val="1"/>
      </rPr>
      <t xml:space="preserve"> em cada percentil  (SCOPUS) * </t>
    </r>
  </si>
  <si>
    <r>
      <t>≥ 88% - 100%</t>
    </r>
    <r>
      <rPr>
        <sz val="10"/>
        <rFont val="Arial"/>
        <family val="2"/>
        <charset val="1"/>
      </rPr>
      <t xml:space="preserve"> (peso 100)</t>
    </r>
  </si>
  <si>
    <t>≥ 76% - 87% (peso 85)</t>
  </si>
  <si>
    <t>≥ 63% - 75% (peso 70)</t>
  </si>
  <si>
    <t>≥ 50% - 62% A4 (peso 55)</t>
  </si>
  <si>
    <t>≥ 37% - 49% B1 (peso 40)</t>
  </si>
  <si>
    <t>Clique aqui para acessar a plataforma SCOPUS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</si>
</sst>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\-mmm\-yyyy"/>
  </numFmts>
  <fonts count="11" x14ac:knownFonts="1">
    <font>
      <sz val="10"/>
      <name val="Verdana"/>
      <charset val="1"/>
    </font>
    <font>
      <sz val="10"/>
      <name val="Arial"/>
      <family val="2"/>
      <charset val="1"/>
    </font>
    <font>
      <b/>
      <sz val="12"/>
      <name val="Arial"/>
      <family val="2"/>
      <charset val="1"/>
    </font>
    <font>
      <sz val="11"/>
      <name val="Arial"/>
      <family val="2"/>
      <charset val="1"/>
    </font>
    <font>
      <b/>
      <sz val="11"/>
      <name val="Arial"/>
      <family val="2"/>
      <charset val="1"/>
    </font>
    <font>
      <b/>
      <sz val="10"/>
      <name val="Arial"/>
      <family val="2"/>
      <charset val="1"/>
    </font>
    <font>
      <u/>
      <sz val="10"/>
      <color rgb="FF0000FF"/>
      <name val="Arial"/>
      <family val="2"/>
      <charset val="1"/>
    </font>
    <font>
      <u/>
      <sz val="10"/>
      <color rgb="FF0000FF"/>
      <name val="Verdana"/>
      <charset val="1"/>
    </font>
    <font>
      <i/>
      <sz val="10"/>
      <name val="Arial"/>
      <family val="2"/>
      <charset val="1"/>
    </font>
    <font>
      <i/>
      <sz val="11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9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0" fontId="7" fillId="0" borderId="0" applyBorder="0" applyProtection="0"/>
  </cellStyleXfs>
  <cellXfs count="54">
    <xf numFmtId="0" fontId="0" fillId="0" borderId="0" xfId="0"/>
    <xf numFmtId="0" fontId="5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 vertical="center"/>
    </xf>
    <xf numFmtId="2" fontId="1" fillId="2" borderId="0" xfId="0" applyNumberFormat="1" applyFont="1" applyFill="1" applyAlignment="1">
      <alignment horizontal="right"/>
    </xf>
    <xf numFmtId="0" fontId="1" fillId="2" borderId="0" xfId="0" applyFont="1" applyFill="1" applyAlignment="1">
      <alignment horizontal="right" vertical="center"/>
    </xf>
    <xf numFmtId="2" fontId="1" fillId="2" borderId="0" xfId="0" applyNumberFormat="1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2" fillId="2" borderId="1" xfId="0" applyFont="1" applyFill="1" applyBorder="1" applyAlignment="1">
      <alignment horizontal="right"/>
    </xf>
    <xf numFmtId="0" fontId="1" fillId="2" borderId="0" xfId="0" applyFont="1" applyFill="1"/>
    <xf numFmtId="0" fontId="1" fillId="0" borderId="0" xfId="0" applyFont="1"/>
    <xf numFmtId="0" fontId="3" fillId="2" borderId="0" xfId="0" applyFont="1" applyFill="1" applyAlignment="1">
      <alignment horizontal="left"/>
    </xf>
    <xf numFmtId="49" fontId="4" fillId="2" borderId="0" xfId="0" applyNumberFormat="1" applyFont="1" applyFill="1" applyAlignment="1">
      <alignment horizontal="center" vertical="center"/>
    </xf>
    <xf numFmtId="0" fontId="3" fillId="2" borderId="0" xfId="0" applyFont="1" applyFill="1" applyAlignment="1">
      <alignment horizontal="right"/>
    </xf>
    <xf numFmtId="0" fontId="3" fillId="2" borderId="0" xfId="0" applyFont="1" applyFill="1" applyAlignment="1">
      <alignment vertical="center"/>
    </xf>
    <xf numFmtId="1" fontId="4" fillId="2" borderId="2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3" xfId="0" applyFont="1" applyFill="1" applyBorder="1" applyAlignment="1">
      <alignment horizontal="center" vertical="center" wrapText="1"/>
    </xf>
    <xf numFmtId="1" fontId="5" fillId="2" borderId="3" xfId="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1" fontId="1" fillId="2" borderId="3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2" borderId="3" xfId="0" applyFont="1" applyFill="1" applyBorder="1" applyAlignment="1">
      <alignment horizontal="center"/>
    </xf>
    <xf numFmtId="1" fontId="5" fillId="2" borderId="3" xfId="0" applyNumberFormat="1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6" fillId="2" borderId="0" xfId="1" applyFont="1" applyFill="1" applyBorder="1" applyProtection="1"/>
    <xf numFmtId="1" fontId="3" fillId="2" borderId="0" xfId="0" applyNumberFormat="1" applyFont="1" applyFill="1" applyAlignment="1">
      <alignment horizontal="center"/>
    </xf>
    <xf numFmtId="0" fontId="3" fillId="2" borderId="0" xfId="0" applyFont="1" applyFill="1" applyAlignment="1">
      <alignment horizontal="center"/>
    </xf>
    <xf numFmtId="2" fontId="1" fillId="2" borderId="0" xfId="0" applyNumberFormat="1" applyFont="1" applyFill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2" fontId="1" fillId="2" borderId="0" xfId="0" applyNumberFormat="1" applyFont="1" applyFill="1" applyAlignment="1">
      <alignment horizontal="right"/>
    </xf>
    <xf numFmtId="0" fontId="3" fillId="2" borderId="4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2" fontId="3" fillId="2" borderId="0" xfId="0" applyNumberFormat="1" applyFont="1" applyFill="1" applyAlignment="1">
      <alignment horizontal="right"/>
    </xf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1" fillId="2" borderId="7" xfId="0" applyFont="1" applyFill="1" applyBorder="1" applyAlignment="1">
      <alignment vertical="center"/>
    </xf>
    <xf numFmtId="0" fontId="1" fillId="2" borderId="0" xfId="0" applyFont="1" applyFill="1" applyAlignment="1">
      <alignment vertical="center"/>
    </xf>
    <xf numFmtId="0" fontId="1" fillId="2" borderId="8" xfId="0" applyFont="1" applyFill="1" applyBorder="1" applyAlignment="1">
      <alignment vertical="center"/>
    </xf>
    <xf numFmtId="0" fontId="1" fillId="2" borderId="7" xfId="0" applyFont="1" applyFill="1" applyBorder="1"/>
    <xf numFmtId="0" fontId="1" fillId="2" borderId="8" xfId="0" applyFont="1" applyFill="1" applyBorder="1"/>
    <xf numFmtId="0" fontId="9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indent="1"/>
    </xf>
    <xf numFmtId="164" fontId="3" fillId="2" borderId="0" xfId="0" applyNumberFormat="1" applyFont="1" applyFill="1" applyAlignment="1">
      <alignment horizontal="center"/>
    </xf>
    <xf numFmtId="0" fontId="10" fillId="2" borderId="3" xfId="0" applyFont="1" applyFill="1" applyBorder="1" applyAlignment="1">
      <alignment horizontal="center" vertical="center"/>
    </xf>
    <xf numFmtId="0" fontId="7" fillId="0" borderId="0" xfId="1" applyBorder="1" applyProtection="1"/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3</xdr:col>
      <xdr:colOff>50760</xdr:colOff>
      <xdr:row>0</xdr:row>
      <xdr:rowOff>76320</xdr:rowOff>
    </xdr:from>
    <xdr:to>
      <xdr:col>3</xdr:col>
      <xdr:colOff>647280</xdr:colOff>
      <xdr:row>2</xdr:row>
      <xdr:rowOff>114120</xdr:rowOff>
    </xdr:to>
    <xdr:sp macro="" textlink="">
      <xdr:nvSpPr>
        <xdr:cNvPr id="2" name="Object 1" hidden="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2952720" y="76320"/>
          <a:ext cx="596520" cy="3618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6</xdr:col>
      <xdr:colOff>592560</xdr:colOff>
      <xdr:row>0</xdr:row>
      <xdr:rowOff>76320</xdr:rowOff>
    </xdr:from>
    <xdr:to>
      <xdr:col>7</xdr:col>
      <xdr:colOff>541440</xdr:colOff>
      <xdr:row>2</xdr:row>
      <xdr:rowOff>114120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5590080" y="76320"/>
          <a:ext cx="647280" cy="36180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www.scopus.com/sources.uri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AMJ40"/>
  <sheetViews>
    <sheetView tabSelected="1" topLeftCell="A9" zoomScale="150" zoomScaleNormal="150" workbookViewId="0">
      <selection activeCell="A31" sqref="A31"/>
    </sheetView>
  </sheetViews>
  <sheetFormatPr defaultColWidth="10.6328125" defaultRowHeight="13.2" x14ac:dyDescent="0.25"/>
  <cols>
    <col min="1" max="1" width="18.6328125" style="11" customWidth="1"/>
    <col min="2" max="8" width="8.6328125" style="11" customWidth="1"/>
    <col min="9" max="1024" width="10.6328125" style="12"/>
  </cols>
  <sheetData>
    <row r="4" spans="1:8" ht="15.6" x14ac:dyDescent="0.3">
      <c r="A4" s="10" t="s">
        <v>0</v>
      </c>
      <c r="B4" s="10"/>
      <c r="C4" s="10"/>
      <c r="D4" s="10"/>
      <c r="E4" s="10"/>
      <c r="F4" s="10"/>
      <c r="G4" s="10"/>
      <c r="H4" s="10"/>
    </row>
    <row r="5" spans="1:8" x14ac:dyDescent="0.25">
      <c r="A5" s="9" t="s">
        <v>1</v>
      </c>
      <c r="B5" s="9"/>
      <c r="C5" s="9"/>
      <c r="D5" s="9"/>
      <c r="E5" s="9"/>
      <c r="F5" s="9"/>
      <c r="G5" s="9"/>
      <c r="H5" s="9"/>
    </row>
    <row r="6" spans="1:8" ht="18" customHeight="1" x14ac:dyDescent="0.3">
      <c r="A6" s="8" t="s">
        <v>2</v>
      </c>
      <c r="B6" s="8"/>
      <c r="C6" s="8"/>
      <c r="D6" s="8"/>
      <c r="E6" s="8"/>
      <c r="F6" s="8"/>
      <c r="G6" s="8"/>
      <c r="H6" s="8"/>
    </row>
    <row r="7" spans="1:8" ht="13.8" x14ac:dyDescent="0.25">
      <c r="B7" s="13"/>
      <c r="C7" s="14"/>
      <c r="D7" s="15"/>
    </row>
    <row r="8" spans="1:8" ht="13.8" x14ac:dyDescent="0.25">
      <c r="A8" s="16" t="s">
        <v>3</v>
      </c>
      <c r="B8" s="15"/>
      <c r="C8" s="17"/>
      <c r="D8" s="15"/>
    </row>
    <row r="9" spans="1:8" ht="7.5" customHeight="1" x14ac:dyDescent="0.25">
      <c r="A9" s="15"/>
      <c r="B9" s="15"/>
      <c r="C9" s="18"/>
      <c r="D9" s="15"/>
    </row>
    <row r="10" spans="1:8" ht="13.8" x14ac:dyDescent="0.25">
      <c r="A10" s="19" t="s">
        <v>20</v>
      </c>
      <c r="B10" s="15"/>
      <c r="C10" s="15"/>
      <c r="D10" s="15"/>
    </row>
    <row r="11" spans="1:8" ht="6" customHeight="1" x14ac:dyDescent="0.25"/>
    <row r="12" spans="1:8" s="23" customFormat="1" x14ac:dyDescent="0.2">
      <c r="A12" s="20" t="s">
        <v>19</v>
      </c>
      <c r="B12" s="21">
        <f ca="1">YEAR($A$40)-5</f>
        <v>2021</v>
      </c>
      <c r="C12" s="21">
        <f ca="1">YEAR($A$40)-4</f>
        <v>2022</v>
      </c>
      <c r="D12" s="21">
        <f ca="1">YEAR($A$40)-3</f>
        <v>2023</v>
      </c>
      <c r="E12" s="21">
        <f ca="1">YEAR($A$40)-2</f>
        <v>2024</v>
      </c>
      <c r="F12" s="21">
        <f ca="1">YEAR($A$40)-1</f>
        <v>2025</v>
      </c>
      <c r="G12" s="21">
        <f ca="1">YEAR($A$40)</f>
        <v>2026</v>
      </c>
      <c r="H12" s="22" t="s">
        <v>4</v>
      </c>
    </row>
    <row r="13" spans="1:8" s="27" customFormat="1" x14ac:dyDescent="0.2">
      <c r="A13" s="52" t="s">
        <v>21</v>
      </c>
      <c r="B13" s="25"/>
      <c r="C13" s="26"/>
      <c r="D13" s="24"/>
      <c r="E13" s="24"/>
      <c r="F13" s="24"/>
      <c r="G13" s="24"/>
      <c r="H13" s="21">
        <v>0</v>
      </c>
    </row>
    <row r="14" spans="1:8" s="27" customFormat="1" x14ac:dyDescent="0.2">
      <c r="A14" s="24" t="s">
        <v>22</v>
      </c>
      <c r="B14" s="25"/>
      <c r="C14" s="26"/>
      <c r="D14" s="24"/>
      <c r="E14" s="24"/>
      <c r="F14" s="24"/>
      <c r="G14" s="24"/>
      <c r="H14" s="21">
        <f>SUM(B14:G14)*85</f>
        <v>0</v>
      </c>
    </row>
    <row r="15" spans="1:8" s="27" customFormat="1" x14ac:dyDescent="0.2">
      <c r="A15" s="24" t="s">
        <v>23</v>
      </c>
      <c r="B15" s="25"/>
      <c r="C15" s="26"/>
      <c r="D15" s="24"/>
      <c r="E15" s="24"/>
      <c r="F15" s="24"/>
      <c r="G15" s="24"/>
      <c r="H15" s="21">
        <f>SUM(B15:G15)*70</f>
        <v>0</v>
      </c>
    </row>
    <row r="16" spans="1:8" s="27" customFormat="1" x14ac:dyDescent="0.2">
      <c r="A16" s="24" t="s">
        <v>24</v>
      </c>
      <c r="B16" s="25"/>
      <c r="C16" s="26"/>
      <c r="D16" s="24"/>
      <c r="E16" s="24"/>
      <c r="F16" s="24"/>
      <c r="G16" s="24"/>
      <c r="H16" s="21">
        <f>SUM(B16:G16)*55</f>
        <v>0</v>
      </c>
    </row>
    <row r="17" spans="1:9" s="27" customFormat="1" x14ac:dyDescent="0.2">
      <c r="A17" s="24" t="s">
        <v>25</v>
      </c>
      <c r="B17" s="25"/>
      <c r="C17" s="26"/>
      <c r="D17" s="24"/>
      <c r="E17" s="24"/>
      <c r="F17" s="24"/>
      <c r="G17" s="24"/>
      <c r="H17" s="21">
        <f>SUM(B17:G17)*40</f>
        <v>0</v>
      </c>
    </row>
    <row r="18" spans="1:9" s="30" customFormat="1" x14ac:dyDescent="0.25">
      <c r="A18" s="28" t="s">
        <v>4</v>
      </c>
      <c r="B18" s="29">
        <f t="shared" ref="B18:H18" si="0">SUM(B13:B17)</f>
        <v>0</v>
      </c>
      <c r="C18" s="29">
        <f t="shared" si="0"/>
        <v>0</v>
      </c>
      <c r="D18" s="29">
        <f t="shared" si="0"/>
        <v>0</v>
      </c>
      <c r="E18" s="29">
        <f t="shared" si="0"/>
        <v>0</v>
      </c>
      <c r="F18" s="29">
        <f t="shared" si="0"/>
        <v>0</v>
      </c>
      <c r="G18" s="29">
        <f t="shared" si="0"/>
        <v>0</v>
      </c>
      <c r="H18" s="21">
        <f t="shared" si="0"/>
        <v>0</v>
      </c>
    </row>
    <row r="19" spans="1:9" x14ac:dyDescent="0.25">
      <c r="A19" s="11" t="s">
        <v>5</v>
      </c>
    </row>
    <row r="20" spans="1:9" x14ac:dyDescent="0.25">
      <c r="A20" s="53" t="s">
        <v>26</v>
      </c>
    </row>
    <row r="21" spans="1:9" x14ac:dyDescent="0.25">
      <c r="A21" s="31"/>
    </row>
    <row r="22" spans="1:9" ht="13.8" x14ac:dyDescent="0.25">
      <c r="A22" s="19"/>
      <c r="B22" s="19"/>
      <c r="C22" s="32"/>
      <c r="D22" s="33"/>
    </row>
    <row r="23" spans="1:9" ht="15" customHeight="1" x14ac:dyDescent="0.25">
      <c r="A23" s="7" t="s">
        <v>6</v>
      </c>
      <c r="B23" s="6" t="s">
        <v>7</v>
      </c>
      <c r="C23" s="6"/>
      <c r="E23" s="35"/>
    </row>
    <row r="24" spans="1:9" ht="13.8" x14ac:dyDescent="0.25">
      <c r="A24" s="7"/>
      <c r="B24" s="5" t="s">
        <v>8</v>
      </c>
      <c r="C24" s="5"/>
      <c r="E24" s="37"/>
    </row>
    <row r="25" spans="1:9" ht="13.8" x14ac:dyDescent="0.25">
      <c r="A25" s="34"/>
      <c r="B25" s="36"/>
      <c r="C25" s="36"/>
      <c r="E25" s="38"/>
    </row>
    <row r="26" spans="1:9" ht="13.8" x14ac:dyDescent="0.25">
      <c r="A26" s="19"/>
      <c r="B26" s="39"/>
      <c r="C26" s="38"/>
      <c r="D26" s="33"/>
    </row>
    <row r="27" spans="1:9" x14ac:dyDescent="0.25">
      <c r="A27" s="40" t="s">
        <v>9</v>
      </c>
      <c r="B27" s="4" t="s">
        <v>10</v>
      </c>
      <c r="C27" s="4"/>
      <c r="D27" s="4"/>
      <c r="E27" s="41"/>
      <c r="F27" s="3" t="s">
        <v>11</v>
      </c>
      <c r="G27" s="3"/>
      <c r="H27" s="3"/>
      <c r="I27" s="11"/>
    </row>
    <row r="28" spans="1:9" x14ac:dyDescent="0.25">
      <c r="A28" s="42" t="s">
        <v>12</v>
      </c>
      <c r="B28" s="2" t="str">
        <f>IF($C$8&lt;5,IF($H$18&gt;=300,"atende","não atende"),IF($H$18&gt;=600,"atende","não atende"))</f>
        <v>não atende</v>
      </c>
      <c r="C28" s="2"/>
      <c r="D28" s="2"/>
      <c r="E28" s="41"/>
      <c r="F28" s="2" t="str">
        <f>IF($C$8&lt;5,IF($H$18&gt;=600,"atende","não atende"),IF($H$18&gt;=800,"atende","não atende"))</f>
        <v>não atende</v>
      </c>
      <c r="G28" s="2"/>
      <c r="H28" s="2"/>
      <c r="I28" s="11"/>
    </row>
    <row r="29" spans="1:9" x14ac:dyDescent="0.25">
      <c r="A29" s="42" t="s">
        <v>13</v>
      </c>
      <c r="B29" s="2" t="str">
        <f>IF($C$8&lt;5,IF(SUM($H$13:$H$14)&gt;0,"atende","não atende"),IF(SUM($H$13:$H$14)&gt;1,"atende","não atende"))</f>
        <v>não atende</v>
      </c>
      <c r="C29" s="2"/>
      <c r="D29" s="2"/>
      <c r="E29" s="41"/>
      <c r="F29" s="2" t="str">
        <f>IF($C$8&lt;5,IF(SUM($H$13:$H$14)&gt;0,"atende","não atende"),IF(SUM($H$13:$H$14)&gt;1,"atende","não atende"))</f>
        <v>não atende</v>
      </c>
      <c r="G29" s="2"/>
      <c r="H29" s="2"/>
      <c r="I29" s="11"/>
    </row>
    <row r="30" spans="1:9" x14ac:dyDescent="0.25">
      <c r="A30" s="42" t="s">
        <v>14</v>
      </c>
      <c r="B30" s="2" t="s">
        <v>15</v>
      </c>
      <c r="C30" s="2"/>
      <c r="D30" s="2"/>
      <c r="E30" s="41"/>
      <c r="F30" s="2" t="s">
        <v>15</v>
      </c>
      <c r="G30" s="2"/>
      <c r="H30" s="2"/>
      <c r="I30" s="11"/>
    </row>
    <row r="31" spans="1:9" x14ac:dyDescent="0.25">
      <c r="A31" s="42"/>
      <c r="B31" s="43"/>
      <c r="C31" s="44"/>
      <c r="D31" s="45"/>
      <c r="E31" s="41"/>
      <c r="F31" s="46"/>
      <c r="H31" s="47"/>
      <c r="I31" s="11"/>
    </row>
    <row r="32" spans="1:9" s="12" customFormat="1" x14ac:dyDescent="0.25">
      <c r="A32" s="40" t="s">
        <v>16</v>
      </c>
      <c r="B32" s="1" t="str">
        <f>IF(B28="atende",IF(B29="atende","Requistos atendidos","Requisitos não atendidos"),"Requisitos não atendidos")</f>
        <v>Requisitos não atendidos</v>
      </c>
      <c r="C32" s="1"/>
      <c r="D32" s="1"/>
      <c r="E32" s="41"/>
      <c r="F32" s="1" t="str">
        <f>IF(F28="atende",IF(F29="atende","Requisitos atendidos","Requisitos não atendidos"),"Requisitos não atendidos")</f>
        <v>Requisitos não atendidos</v>
      </c>
      <c r="G32" s="1"/>
      <c r="H32" s="1"/>
      <c r="I32" s="11"/>
    </row>
    <row r="33" spans="1:4" ht="14.4" x14ac:dyDescent="0.25">
      <c r="A33" s="48"/>
      <c r="B33" s="18"/>
      <c r="C33" s="49"/>
      <c r="D33" s="38"/>
    </row>
    <row r="34" spans="1:4" ht="14.4" x14ac:dyDescent="0.25">
      <c r="A34" s="48"/>
      <c r="B34" s="18"/>
      <c r="C34" s="49"/>
      <c r="D34" s="38"/>
    </row>
    <row r="35" spans="1:4" ht="14.4" x14ac:dyDescent="0.25">
      <c r="A35" s="48"/>
      <c r="B35" s="18"/>
      <c r="C35" s="49"/>
      <c r="D35" s="38"/>
    </row>
    <row r="36" spans="1:4" ht="13.8" x14ac:dyDescent="0.25">
      <c r="A36" s="19"/>
      <c r="B36" s="19"/>
      <c r="C36" s="32"/>
      <c r="D36" s="33"/>
    </row>
    <row r="37" spans="1:4" ht="13.8" x14ac:dyDescent="0.25">
      <c r="A37" s="19" t="s">
        <v>17</v>
      </c>
      <c r="B37" s="50" t="s">
        <v>18</v>
      </c>
      <c r="C37" s="32"/>
      <c r="D37" s="33"/>
    </row>
    <row r="38" spans="1:4" ht="7.5" customHeight="1" x14ac:dyDescent="0.25">
      <c r="A38" s="19"/>
      <c r="B38" s="19"/>
      <c r="C38" s="32"/>
      <c r="D38" s="33"/>
    </row>
    <row r="39" spans="1:4" ht="9.75" customHeight="1" x14ac:dyDescent="0.25">
      <c r="A39" s="19"/>
      <c r="B39" s="19"/>
      <c r="C39" s="32"/>
      <c r="D39" s="33"/>
    </row>
    <row r="40" spans="1:4" ht="13.8" x14ac:dyDescent="0.25">
      <c r="A40" s="51">
        <f ca="1">TODAY()</f>
        <v>44611</v>
      </c>
    </row>
  </sheetData>
  <mergeCells count="16">
    <mergeCell ref="B30:D30"/>
    <mergeCell ref="F30:H30"/>
    <mergeCell ref="B32:D32"/>
    <mergeCell ref="F32:H32"/>
    <mergeCell ref="B27:D27"/>
    <mergeCell ref="F27:H27"/>
    <mergeCell ref="B28:D28"/>
    <mergeCell ref="F28:H28"/>
    <mergeCell ref="B29:D29"/>
    <mergeCell ref="F29:H29"/>
    <mergeCell ref="A4:H4"/>
    <mergeCell ref="A5:H5"/>
    <mergeCell ref="A6:H6"/>
    <mergeCell ref="A23:A24"/>
    <mergeCell ref="B23:C23"/>
    <mergeCell ref="B24:C24"/>
  </mergeCells>
  <dataValidations count="1">
    <dataValidation allowBlank="1" showInputMessage="1" showErrorMessage="1" sqref="B18:G18" xr:uid="{00000000-0002-0000-0000-000000000000}">
      <formula1>0</formula1>
      <formula2>0</formula2>
    </dataValidation>
  </dataValidations>
  <hyperlinks>
    <hyperlink ref="A20" r:id="rId1" xr:uid="{001BFBEA-CFD8-4227-B31E-FEE49D6F9605}"/>
  </hyperlinks>
  <pageMargins left="0.5" right="0.5" top="0.5" bottom="0.5" header="0.511811023622047" footer="0.511811023622047"/>
  <pageSetup paperSize="9" orientation="portrait" horizontalDpi="300" verticalDpi="30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45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Credenciamento</vt:lpstr>
    </vt:vector>
  </TitlesOfParts>
  <Company>Universidade de Brasilia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Ricardo B. Machado</dc:creator>
  <dc:description/>
  <cp:lastModifiedBy>Pedro Togni</cp:lastModifiedBy>
  <cp:revision>2</cp:revision>
  <dcterms:created xsi:type="dcterms:W3CDTF">2011-01-27T09:15:16Z</dcterms:created>
  <dcterms:modified xsi:type="dcterms:W3CDTF">2026-02-20T20:24:58Z</dcterms:modified>
  <dc:language>pt-BR</dc:language>
</cp:coreProperties>
</file>